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C48" i="7" l="1"/>
  <c r="AK25" i="19"/>
  <c r="Q23" i="15" l="1"/>
  <c r="R23" i="15"/>
  <c r="S23" i="15" s="1"/>
  <c r="T23" i="15" s="1"/>
  <c r="U23" i="15" s="1"/>
  <c r="V23" i="15" s="1"/>
  <c r="W23" i="15" s="1"/>
  <c r="X23" i="15" s="1"/>
  <c r="Y23" i="15" s="1"/>
  <c r="Z23" i="15" s="1"/>
  <c r="AA23" i="15" s="1"/>
  <c r="AB23" i="15" s="1"/>
  <c r="AC23" i="15" s="1"/>
  <c r="P23" i="15"/>
  <c r="C49" i="7" l="1"/>
  <c r="A15" i="23" l="1"/>
  <c r="A12" i="23"/>
  <c r="A5" i="23"/>
  <c r="T58" i="15" l="1"/>
  <c r="B29" i="22" l="1"/>
  <c r="B37" i="22" s="1"/>
  <c r="A5" i="22" l="1"/>
  <c r="A5" i="5"/>
  <c r="A4" i="15"/>
  <c r="A5" i="16"/>
  <c r="A5" i="19"/>
  <c r="A5" i="10"/>
  <c r="A4" i="17"/>
  <c r="A5" i="6"/>
  <c r="A6" i="13"/>
  <c r="A4" i="12"/>
  <c r="B27" i="22" l="1"/>
  <c r="G58" i="15" l="1"/>
  <c r="F58" i="15"/>
  <c r="E58" i="15"/>
  <c r="G30" i="15"/>
  <c r="F30" i="15"/>
  <c r="E30" i="15"/>
  <c r="H30" i="15"/>
  <c r="G24" i="15"/>
  <c r="F24" i="15"/>
  <c r="E24"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<sst xmlns="http://schemas.openxmlformats.org/spreadsheetml/2006/main" count="1100" uniqueCount="538">
  <si>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</si>
  <si>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</si>
  <si>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</si>
  <si>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</si>
  <si>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</si>
  <si>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</si>
  <si>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</si>
  <si>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</si>
  <si>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</si>
  <si>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</si>
  <si>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</si>
  <si>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</si>
  <si>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</si>
  <si>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</si>
  <si>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</si>
  <si>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</si>
  <si>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</si>
  <si>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</si>
  <si>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</si>
  <si>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</si>
  <si>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</si>
  <si>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</si>
  <si>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</si>
  <si>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</si>
  <si>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</si>
  <si>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</si>
  <si>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</si>
  <si>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</si>
  <si>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</si>
  <si>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</si>
  <si>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</si>
  <si>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</si>
  <si>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</si>
  <si>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</si>
  <si>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</si>
  <si>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</si>
  <si>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</si>
  <si>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</si>
  <si>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</si>
  <si>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</si>
  <si>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</si>
  <si>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</si>
  <si>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</si>
  <si>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</si>
  <si>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</si>
  <si>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</si>
  <si>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</si>
  <si>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</si>
  <si>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</si>
  <si>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</si>
  <si>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</si>
  <si>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</si>
  <si>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</si>
  <si>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</si>
  <si>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</si>
  <si>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</si>
  <si>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</si>
  <si>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</si>
  <si>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</si>
  <si>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</si>
  <si>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</si>
  <si>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</si>
  <si>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</si>
  <si>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</si>
  <si>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</si>
  <si>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</si>
  <si>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</si>
  <si>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</si>
  <si>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</si>
  <si>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</si>
  <si>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</si>
  <si>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</si>
  <si>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</si>
  <si>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</si>
  <si>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</si>
  <si>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</si>
  <si>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</si>
  <si>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</si>
  <si>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</si>
  <si>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</si>
  <si>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</si>
  <si>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</si>
  <si>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</si>
  <si>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</si>
  <si>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</si>
  <si>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</si>
  <si>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</si>
  <si>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</si>
  <si>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</si>
  <si>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</si>
  <si>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</si>
  <si>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</si>
  <si>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</si>
  <si>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</si>
  <si>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</si>
  <si>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</si>
  <si>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</si>
  <si>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</si>
  <si>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</si>
  <si>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</si>
  <si>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</si>
  <si>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</si>
  <si>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</si>
  <si>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</si>
  <si>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</si>
  <si>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</si>
  <si>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</si>
  <si>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</si>
  <si>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</si>
  <si>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</si>
  <si>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</si>
  <si>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</si>
  <si>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</si>
  <si>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</si>
  <si>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</si>
  <si>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</si>
  <si>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</si>
  <si>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</si>
  <si>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</si>
  <si>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</si>
  <si>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</si>
  <si>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</si>
  <si>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</si>
  <si>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</si>
  <si>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</si>
  <si>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</si>
  <si>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</si>
  <si>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</si>
  <si>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</si>
  <si>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</si>
  <si>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</si>
  <si>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</si>
  <si>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</si>
  <si>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</si>
  <si>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</si>
  <si>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</si>
  <si>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</si>
  <si>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</si>
  <si>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</si>
  <si>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</si>
  <si>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</si>
  <si>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</si>
  <si>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</si>
  <si>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</si>
  <si>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</si>
  <si>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</si>
  <si>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</si>
  <si>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</si>
  <si>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</si>
  <si>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</si>
  <si>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</si>
  <si>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</si>
  <si>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</si>
  <si>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</si>
  <si>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</si>
  <si>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</si>
  <si>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</si>
  <si>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</si>
  <si>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</si>
  <si>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</si>
  <si>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</si>
  <si>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</si>
  <si>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</si>
  <si>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</si>
  <si>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</si>
  <si>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</si>
  <si>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</si>
  <si>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</si>
  <si>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</si>
  <si>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</si>
  <si>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</si>
  <si>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</si>
  <si>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</si>
  <si>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</si>
  <si>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</si>
  <si>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</si>
  <si>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</si>
  <si>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</si>
  <si>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</si>
  <si>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</si>
  <si>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</si>
  <si>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</si>
  <si>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</si>
  <si>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</si>
  <si>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</si>
  <si>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</si>
  <si>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</si>
  <si>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</si>
  <si>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</si>
  <si>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</si>
  <si>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</si>
  <si>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</si>
  <si>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</si>
  <si>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</si>
  <si>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</si>
  <si>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</si>
  <si>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</si>
  <si>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</si>
  <si>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</si>
  <si>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</si>
  <si>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</si>
  <si>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</si>
  <si>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</si>
  <si>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</si>
  <si>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</si>
  <si>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</si>
  <si>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</si>
  <si>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</si>
  <si>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</si>
  <si>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</si>
  <si>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</si>
  <si>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</si>
  <si>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</si>
  <si>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</si>
  <si>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</si>
  <si>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</si>
  <si>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</si>
  <si>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</si>
  <si>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</si>
  <si>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</si>
  <si>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</si>
  <si>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</si>
  <si>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</si>
  <si>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</si>
  <si>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</si>
  <si>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</si>
  <si>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</si>
  <si>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</si>
  <si>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</si>
  <si>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</si>
  <si>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</si>
  <si>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</si>
  <si>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</si>
  <si>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</si>
  <si>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</si>
  <si>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</si>
  <si>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</si>
  <si>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</si>
  <si>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</si>
  <si>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</si>
  <si>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</si>
  <si>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</si>
  <si>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</si>
  <si>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</si>
  <si>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</si>
  <si>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</si>
  <si>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</si>
  <si>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</si>
  <si>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</si>
  <si>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</si>
  <si>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</si>
  <si>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</si>
  <si>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</si>
  <si>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</si>
  <si>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</si>
  <si>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</si>
  <si>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</si>
  <si>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</si>
  <si>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</si>
  <si>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</si>
  <si>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</si>
  <si>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</si>
  <si>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</si>
  <si>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</si>
  <si>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</si>
  <si>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</si>
  <si>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</si>
  <si>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</si>
  <si>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</si>
  <si>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</si>
  <si>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</si>
  <si>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</si>
  <si>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</si>
  <si>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</si>
  <si>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</si>
  <si>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</si>
  <si>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</si>
  <si>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</si>
  <si>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</si>
  <si>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</si>
  <si>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</si>
  <si>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</si>
  <si>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</si>
  <si>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</si>
  <si>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</si>
  <si>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</si>
  <si>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</si>
  <si>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</si>
  <si>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</si>
  <si>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</si>
  <si>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</si>
  <si>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</si>
  <si>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</si>
  <si>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</si>
  <si>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</si>
  <si>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</si>
  <si>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</si>
  <si>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</si>
  <si>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</si>
  <si>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</si>
  <si>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</si>
  <si>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</si>
  <si>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</si>
  <si>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</si>
  <si>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</si>
  <si>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</si>
  <si>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</si>
  <si>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</si>
  <si>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</si>
  <si>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</si>
  <si>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</si>
  <si>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</si>
  <si>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</si>
  <si>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</si>
  <si>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</si>
  <si>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</si>
  <si>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</si>
  <si>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</si>
  <si>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</si>
  <si>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</si>
  <si>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</si>
  <si>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</si>
  <si>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</si>
  <si>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</si>
  <si>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</si>
  <si>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</si>
  <si>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</si>
  <si>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</si>
  <si>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</si>
  <si>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</si>
  <si>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</si>
  <si>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</si>
  <si>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</si>
  <si>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</si>
  <si>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</si>
  <si>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</si>
  <si>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</si>
  <si>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</si>
  <si>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</si>
  <si>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</si>
  <si>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</si>
  <si>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</si>
  <si>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</si>
  <si>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</si>
  <si>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</si>
  <si>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</si>
  <si>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</si>
  <si>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</si>
  <si>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</si>
  <si>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</si>
  <si>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</si>
  <si>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</si>
  <si>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</si>
  <si>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</si>
  <si>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</si>
  <si>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</si>
  <si>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</si>
  <si>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</si>
  <si>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</si>
  <si>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</si>
  <si>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</si>
  <si>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</si>
  <si>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</si>
  <si>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</si>
  <si>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</si>
  <si>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</si>
  <si>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</si>
  <si>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</si>
  <si>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</si>
  <si>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</si>
  <si>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</si>
  <si>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</si>
  <si>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</si>
  <si>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</si>
  <si>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</si>
  <si>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</si>
  <si>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</si>
  <si>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</si>
  <si>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</si>
  <si>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</si>
  <si>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</si>
  <si>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</si>
  <si>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</si>
  <si>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</si>
  <si>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</si>
  <si>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</si>
  <si>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</si>
  <si>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</si>
  <si>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</si>
  <si>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</si>
  <si>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</si>
  <si>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</si>
  <si>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</si>
  <si>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</si>
  <si>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</si>
  <si>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</si>
  <si>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</si>
  <si>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</si>
  <si>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</si>
  <si>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</si>
  <si>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</si>
  <si>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</si>
  <si>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</si>
  <si>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</si>
  <si>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</si>
  <si>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</si>
  <si>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</si>
  <si>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</si>
  <si>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</si>
  <si>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</si>
  <si>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</si>
  <si>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</si>
  <si>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</si>
  <si>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</si>
  <si>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</si>
  <si>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</si>
  <si>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</si>
  <si>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</si>
  <si>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</si>
  <si>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</si>
  <si>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</si>
  <si>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</si>
  <si>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</si>
  <si>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</si>
  <si>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</si>
  <si>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</si>
  <si>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</si>
  <si>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</si>
  <si>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</si>
  <si>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</si>
  <si>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</si>
  <si>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</si>
  <si>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</si>
  <si>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</si>
  <si>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</si>
  <si>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</si>
  <si>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</si>
  <si>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</si>
  <si>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</si>
  <si>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</si>
  <si>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</si>
  <si>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</si>
  <si>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</si>
  <si>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</si>
  <si>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</si>
  <si>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</si>
  <si>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</si>
  <si>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</si>
  <si>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</si>
  <si>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</si>
  <si>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</si>
  <si>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</si>
  <si>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</si>
  <si>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</si>
  <si>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</si>
  <si>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</si>
  <si>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</si>
  <si>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</si>
  <si>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</si>
  <si>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</si>
  <si>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</si>
  <si>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</si>
  <si>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</si>
  <si>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</si>
  <si>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</si>
  <si>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</si>
  <si>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</si>
  <si>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</si>
  <si>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</si>
  <si>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</si>
  <si>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</si>
  <si>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</si>
  <si>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</si>
  <si>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</si>
  <si>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</si>
  <si>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</si>
  <si>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</si>
  <si>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</si>
  <si>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</si>
  <si>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</si>
  <si>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</si>
  <si>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</si>
  <si>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</si>
  <si>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</si>
  <si>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</si>
  <si>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</si>
  <si>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</si>
  <si>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</si>
  <si>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</si>
  <si>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</si>
  <si>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</si>
  <si>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</si>
  <si>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</si>
  <si>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</si>
  <si>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</si>
  <si>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</si>
  <si>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</si>
  <si>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</si>
  <si>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</si>
  <si>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</si>
  <si>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</si>
  <si>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</si>
  <si>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</si>
  <si>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</si>
  <si>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</si>
  <si>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</si>
  <si>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</si>
  <si>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</si>
  <si>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</si>
  <si>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</si>
  <si>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</si>
  <si>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ТП-519</t>
  </si>
  <si>
    <t>РУ-0,4 кВ ТП-519</t>
  </si>
  <si>
    <t>РУ-0,4кВ ТП-519</t>
  </si>
  <si>
    <t>2021</t>
  </si>
  <si>
    <t>1986</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</si>
  <si>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</si>
  <si>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</si>
  <si>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</si>
  <si>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</si>
  <si>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</si>
  <si>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</si>
  <si>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</si>
  <si>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ТП-519 РУ-0,4 кВ</t>
  </si>
  <si>
    <t>Акт б/н от 10.07.2020г., МУП "Троицкая электросеть", ООО "ТСГ-ТРЕЙД", МТУ Ростехнадзора</t>
  </si>
  <si>
    <t>Электроустановка рекомендована к реконструкции</t>
  </si>
  <si>
    <t>Реконструкция ТП-519. Замена 10 низковольтных панелей в РУ-0,4кВ</t>
  </si>
  <si>
    <t>L_1.1.1.2021</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</si>
  <si>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</si>
  <si>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</si>
  <si>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</si>
  <si>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</si>
  <si>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</si>
  <si>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(ЦТП, торговый центр,  рынок) и потребителей бытового сектора в многоквартирных жилых домах и частном секторе.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</si>
  <si>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замена линейных ячеек с добавлением одной дополнительной ячейки.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</si>
  <si>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 xml:space="preserve"> В РУ-0,4 кВ ТП-519 производится замена панелей ЩО-70 - 9шт. на современные ЩО-70 - 10 ячеек с автоматическими выключателями, с добавлением дополнительной линейной ячейки, для распределения существующих присоединений и создания резерва для подключения новых абонентов. </t>
  </si>
  <si>
    <t>Сметная стоимость проекта в ценах _2020_ года с НДС, млн. руб.</t>
  </si>
  <si>
    <t>ноябрь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</si>
</sst>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0" fillId="0" borderId="0" xfId="0" applyFont="1" applyAlignment="1">
      <alignment horizontal="center"/>
    </xf>
    <xf numFmtId="0" fontId="7" fillId="0" borderId="0" xfId="0" applyFont="1" applyAlignment="1">
      <alignment horizontal="center"/>
    </xf>
    <xf numFmtId="0" fontId="63" fillId="0" borderId="0" xfId="0" applyFont="1" applyAlignment="1">
      <alignment horizontal="center"/>
    </xf>
    <xf numFmtId="0" fontId="43" fillId="0" borderId="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97580880"/>
        <c:axId val="397575392"/>
      </c:lineChart>
      <c:catAx>
        <c:axId val="397580880"/>
        <c:scaling>
          <c:orientation val="minMax"/>
        </c:scaling>
        <c:delete val="0"/>
        <c:axPos val="b"/>
        <c:numFmt formatCode="General" sourceLinked="1"/>
        <c:majorTickMark val="out"/>
        <c:minorTickMark val="none"/>
        <c:tickLblPos val="nextTo"/>
        <c:crossAx val="397575392"/>
        <c:crosses val="autoZero"/>
        <c:auto val="1"/>
        <c:lblAlgn val="ctr"/>
        <c:lblOffset val="100"/>
        <c:noMultiLvlLbl val="0"/>
      </c:catAx>
      <c:valAx>
        <c:axId val="39757539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9758088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510</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527</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526</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501</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501</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f>'6.2. Паспорт фин осв ввод'!AB27</f>
        <v>3.5979999999999999</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3.5979999999999999</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AB27" sqref="AB27"/>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80"/>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4" t="s">
        <v>448</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81" t="s">
        <v>187</v>
      </c>
      <c r="B20" s="381" t="s">
        <v>186</v>
      </c>
      <c r="C20" s="363" t="s">
        <v>185</v>
      </c>
      <c r="D20" s="363"/>
      <c r="E20" s="383" t="s">
        <v>184</v>
      </c>
      <c r="F20" s="383"/>
      <c r="G20" s="381" t="s">
        <v>518</v>
      </c>
      <c r="H20" s="374" t="s">
        <v>519</v>
      </c>
      <c r="I20" s="375"/>
      <c r="J20" s="375"/>
      <c r="K20" s="375"/>
      <c r="L20" s="374" t="s">
        <v>520</v>
      </c>
      <c r="M20" s="375"/>
      <c r="N20" s="375"/>
      <c r="O20" s="375"/>
      <c r="P20" s="374" t="s">
        <v>521</v>
      </c>
      <c r="Q20" s="375"/>
      <c r="R20" s="375"/>
      <c r="S20" s="375"/>
      <c r="T20" s="374" t="s">
        <v>522</v>
      </c>
      <c r="U20" s="375"/>
      <c r="V20" s="375"/>
      <c r="W20" s="375"/>
      <c r="X20" s="374" t="s">
        <v>528</v>
      </c>
      <c r="Y20" s="375"/>
      <c r="Z20" s="375"/>
      <c r="AA20" s="375"/>
      <c r="AB20" s="385" t="s">
        <v>183</v>
      </c>
      <c r="AC20" s="386"/>
      <c r="AD20" s="87"/>
      <c r="AE20" s="87"/>
      <c r="AF20" s="87"/>
    </row>
    <row r="21" spans="1:32" ht="99.75" customHeight="1" x14ac:dyDescent="0.3">
      <c r="A21" s="382"/>
      <c r="B21" s="382"/>
      <c r="C21" s="363"/>
      <c r="D21" s="363"/>
      <c r="E21" s="383"/>
      <c r="F21" s="383"/>
      <c r="G21" s="382"/>
      <c r="H21" s="363" t="s">
        <v>2</v>
      </c>
      <c r="I21" s="363"/>
      <c r="J21" s="363" t="s">
        <v>508</v>
      </c>
      <c r="K21" s="363"/>
      <c r="L21" s="363" t="s">
        <v>2</v>
      </c>
      <c r="M21" s="363"/>
      <c r="N21" s="363" t="s">
        <v>508</v>
      </c>
      <c r="O21" s="363"/>
      <c r="P21" s="363" t="s">
        <v>2</v>
      </c>
      <c r="Q21" s="363"/>
      <c r="R21" s="363" t="s">
        <v>508</v>
      </c>
      <c r="S21" s="363"/>
      <c r="T21" s="363" t="s">
        <v>2</v>
      </c>
      <c r="U21" s="363"/>
      <c r="V21" s="363" t="s">
        <v>508</v>
      </c>
      <c r="W21" s="363"/>
      <c r="X21" s="363" t="s">
        <v>2</v>
      </c>
      <c r="Y21" s="363"/>
      <c r="Z21" s="363" t="s">
        <v>181</v>
      </c>
      <c r="AA21" s="363"/>
      <c r="AB21" s="387"/>
      <c r="AC21" s="388"/>
    </row>
    <row r="22" spans="1:32" ht="89.25" customHeight="1" x14ac:dyDescent="0.3">
      <c r="A22" s="370"/>
      <c r="B22" s="370"/>
      <c r="C22" s="84" t="s">
        <v>2</v>
      </c>
      <c r="D22" s="84" t="s">
        <v>10</v>
      </c>
      <c r="E22" s="86" t="s">
        <v>529</v>
      </c>
      <c r="F22" s="86" t="s">
        <v>530</v>
      </c>
      <c r="G22" s="370"/>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3.5979999999999999</v>
      </c>
      <c r="D24" s="83">
        <f>AC24</f>
        <v>0</v>
      </c>
      <c r="E24" s="83">
        <f t="shared" ref="E24:G24" si="1">SUM(E25:E29)</f>
        <v>0</v>
      </c>
      <c r="F24" s="83">
        <f t="shared" si="1"/>
        <v>0</v>
      </c>
      <c r="G24" s="83">
        <f t="shared" si="1"/>
        <v>0</v>
      </c>
      <c r="H24" s="83">
        <f>SUM(H25:H29)</f>
        <v>3.5979999999999999</v>
      </c>
      <c r="I24" s="220">
        <f t="shared" ref="I24:AA24" si="2">SUM(I25:I29)</f>
        <v>3</v>
      </c>
      <c r="J24" s="220">
        <f t="shared" si="2"/>
        <v>0</v>
      </c>
      <c r="K24" s="220">
        <f t="shared" si="2"/>
        <v>0</v>
      </c>
      <c r="L24" s="220">
        <f t="shared" si="2"/>
        <v>0</v>
      </c>
      <c r="M24" s="220">
        <f t="shared" si="2"/>
        <v>0</v>
      </c>
      <c r="N24" s="220">
        <f t="shared" si="2"/>
        <v>0</v>
      </c>
      <c r="O24" s="220">
        <f t="shared" si="2"/>
        <v>0</v>
      </c>
      <c r="P24" s="83">
        <f t="shared" si="2"/>
        <v>0</v>
      </c>
      <c r="Q24" s="220">
        <f t="shared" si="2"/>
        <v>0</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3.5979999999999999</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3.5979999999999999</v>
      </c>
      <c r="D27" s="83">
        <f t="shared" si="4"/>
        <v>0</v>
      </c>
      <c r="E27" s="75"/>
      <c r="F27" s="75"/>
      <c r="G27" s="47"/>
      <c r="H27" s="47">
        <v>3.5979999999999999</v>
      </c>
      <c r="I27" s="47">
        <v>3</v>
      </c>
      <c r="J27" s="47"/>
      <c r="K27" s="47"/>
      <c r="L27" s="47"/>
      <c r="M27" s="47"/>
      <c r="N27" s="47"/>
      <c r="O27" s="75"/>
      <c r="P27" s="75"/>
      <c r="Q27" s="75"/>
      <c r="R27" s="75"/>
      <c r="S27" s="229"/>
      <c r="T27" s="75"/>
      <c r="U27" s="75"/>
      <c r="V27" s="75"/>
      <c r="W27" s="75"/>
      <c r="X27" s="75"/>
      <c r="Y27" s="75"/>
      <c r="Z27" s="75"/>
      <c r="AA27" s="75"/>
      <c r="AB27" s="83">
        <f t="shared" si="5"/>
        <v>3.5979999999999999</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2.9979999999999998</v>
      </c>
      <c r="D30" s="83">
        <f t="shared" si="4"/>
        <v>0</v>
      </c>
      <c r="E30" s="47">
        <f t="shared" ref="E30:G30" si="7">SUM(E31:E34)</f>
        <v>0</v>
      </c>
      <c r="F30" s="47">
        <f t="shared" si="7"/>
        <v>0</v>
      </c>
      <c r="G30" s="47">
        <f t="shared" si="7"/>
        <v>0</v>
      </c>
      <c r="H30" s="47">
        <f>SUM(H31:H34)</f>
        <v>2.9979999999999998</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2.9979999999999998</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0.73899999999999999</v>
      </c>
      <c r="D32" s="83">
        <f t="shared" si="4"/>
        <v>0</v>
      </c>
      <c r="E32" s="47"/>
      <c r="F32" s="47"/>
      <c r="G32" s="47"/>
      <c r="H32" s="47">
        <v>0.73899999999999999</v>
      </c>
      <c r="I32" s="47">
        <v>4</v>
      </c>
      <c r="J32" s="47"/>
      <c r="K32" s="47"/>
      <c r="L32" s="47"/>
      <c r="M32" s="47"/>
      <c r="N32" s="47"/>
      <c r="O32" s="75"/>
      <c r="P32" s="75"/>
      <c r="Q32" s="75"/>
      <c r="R32" s="75"/>
      <c r="S32" s="75"/>
      <c r="T32" s="75"/>
      <c r="U32" s="75"/>
      <c r="V32" s="75"/>
      <c r="W32" s="75"/>
      <c r="X32" s="75"/>
      <c r="Y32" s="75"/>
      <c r="Z32" s="75"/>
      <c r="AA32" s="75"/>
      <c r="AB32" s="83">
        <f t="shared" si="5"/>
        <v>0.73899999999999999</v>
      </c>
      <c r="AC32" s="83">
        <f t="shared" si="6"/>
        <v>0</v>
      </c>
    </row>
    <row r="33" spans="1:29" x14ac:dyDescent="0.3">
      <c r="A33" s="81" t="s">
        <v>165</v>
      </c>
      <c r="B33" s="47" t="s">
        <v>164</v>
      </c>
      <c r="C33" s="213">
        <f t="shared" si="3"/>
        <v>1.9319999999999999</v>
      </c>
      <c r="D33" s="83">
        <f t="shared" si="4"/>
        <v>0</v>
      </c>
      <c r="E33" s="47"/>
      <c r="F33" s="47"/>
      <c r="G33" s="47"/>
      <c r="H33" s="47">
        <v>1.9319999999999999</v>
      </c>
      <c r="I33" s="47">
        <v>3</v>
      </c>
      <c r="J33" s="47"/>
      <c r="K33" s="47"/>
      <c r="L33" s="47"/>
      <c r="M33" s="47"/>
      <c r="N33" s="47"/>
      <c r="O33" s="75"/>
      <c r="P33" s="75"/>
      <c r="Q33" s="75"/>
      <c r="R33" s="75"/>
      <c r="S33" s="75"/>
      <c r="T33" s="221"/>
      <c r="U33" s="75"/>
      <c r="V33" s="75"/>
      <c r="W33" s="75"/>
      <c r="X33" s="75"/>
      <c r="Y33" s="75"/>
      <c r="Z33" s="75"/>
      <c r="AA33" s="75"/>
      <c r="AB33" s="83">
        <f t="shared" si="5"/>
        <v>1.9319999999999999</v>
      </c>
      <c r="AC33" s="83">
        <f t="shared" si="6"/>
        <v>0</v>
      </c>
    </row>
    <row r="34" spans="1:29" x14ac:dyDescent="0.3">
      <c r="A34" s="81" t="s">
        <v>163</v>
      </c>
      <c r="B34" s="47" t="s">
        <v>162</v>
      </c>
      <c r="C34" s="213">
        <f t="shared" si="3"/>
        <v>0.32700000000000001</v>
      </c>
      <c r="D34" s="83">
        <f t="shared" si="4"/>
        <v>0</v>
      </c>
      <c r="E34" s="47"/>
      <c r="F34" s="47"/>
      <c r="G34" s="47"/>
      <c r="H34" s="47">
        <v>0.32700000000000001</v>
      </c>
      <c r="I34" s="47">
        <v>3</v>
      </c>
      <c r="J34" s="47"/>
      <c r="K34" s="47"/>
      <c r="L34" s="47"/>
      <c r="M34" s="47"/>
      <c r="N34" s="47"/>
      <c r="O34" s="75"/>
      <c r="P34" s="75"/>
      <c r="Q34" s="75"/>
      <c r="R34" s="75"/>
      <c r="S34" s="75"/>
      <c r="T34" s="75"/>
      <c r="U34" s="75"/>
      <c r="V34" s="75"/>
      <c r="W34" s="75"/>
      <c r="X34" s="75"/>
      <c r="Y34" s="75"/>
      <c r="Z34" s="75"/>
      <c r="AA34" s="75"/>
      <c r="AB34" s="83">
        <f t="shared" si="5"/>
        <v>0.32700000000000001</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10</v>
      </c>
      <c r="D42" s="83">
        <f t="shared" si="4"/>
        <v>0</v>
      </c>
      <c r="E42" s="47"/>
      <c r="F42" s="47"/>
      <c r="G42" s="47"/>
      <c r="H42" s="75">
        <v>10</v>
      </c>
      <c r="I42" s="75">
        <v>4</v>
      </c>
      <c r="J42" s="47"/>
      <c r="K42" s="47"/>
      <c r="L42" s="47"/>
      <c r="M42" s="47"/>
      <c r="N42" s="47"/>
      <c r="O42" s="75"/>
      <c r="P42" s="75"/>
      <c r="Q42" s="75"/>
      <c r="R42" s="75"/>
      <c r="S42" s="75"/>
      <c r="T42" s="75"/>
      <c r="U42" s="75"/>
      <c r="V42" s="75"/>
      <c r="W42" s="75"/>
      <c r="X42" s="75"/>
      <c r="Y42" s="75"/>
      <c r="Z42" s="75"/>
      <c r="AA42" s="75"/>
      <c r="AB42" s="83">
        <f t="shared" si="5"/>
        <v>10</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10</v>
      </c>
      <c r="D50" s="83">
        <f t="shared" si="4"/>
        <v>0</v>
      </c>
      <c r="E50" s="47"/>
      <c r="F50" s="47"/>
      <c r="G50" s="47"/>
      <c r="H50" s="75">
        <v>10</v>
      </c>
      <c r="I50" s="75">
        <v>4</v>
      </c>
      <c r="J50" s="47"/>
      <c r="K50" s="47"/>
      <c r="L50" s="47"/>
      <c r="M50" s="47"/>
      <c r="N50" s="47"/>
      <c r="O50" s="75"/>
      <c r="P50" s="75"/>
      <c r="Q50" s="75"/>
      <c r="R50" s="75"/>
      <c r="S50" s="75"/>
      <c r="T50" s="75"/>
      <c r="U50" s="75"/>
      <c r="V50" s="75"/>
      <c r="W50" s="75"/>
      <c r="X50" s="75"/>
      <c r="Y50" s="75"/>
      <c r="Z50" s="75"/>
      <c r="AA50" s="75"/>
      <c r="AB50" s="83">
        <f t="shared" si="5"/>
        <v>10</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3.024</v>
      </c>
      <c r="D52" s="83">
        <f t="shared" si="4"/>
        <v>0</v>
      </c>
      <c r="E52" s="47"/>
      <c r="F52" s="47"/>
      <c r="G52" s="47"/>
      <c r="H52" s="47">
        <v>3.024</v>
      </c>
      <c r="I52" s="47">
        <v>4</v>
      </c>
      <c r="J52" s="47"/>
      <c r="K52" s="47"/>
      <c r="L52" s="47"/>
      <c r="M52" s="47"/>
      <c r="N52" s="47"/>
      <c r="O52" s="75"/>
      <c r="P52" s="75"/>
      <c r="Q52" s="75"/>
      <c r="R52" s="75"/>
      <c r="S52" s="75"/>
      <c r="T52" s="75"/>
      <c r="U52" s="75"/>
      <c r="V52" s="75"/>
      <c r="W52" s="75"/>
      <c r="X52" s="75"/>
      <c r="Y52" s="75"/>
      <c r="Z52" s="75"/>
      <c r="AA52" s="75"/>
      <c r="AB52" s="83">
        <f t="shared" si="5"/>
        <v>3.024</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10</v>
      </c>
      <c r="D57" s="83">
        <f t="shared" si="4"/>
        <v>0</v>
      </c>
      <c r="E57" s="47"/>
      <c r="F57" s="47"/>
      <c r="G57" s="47"/>
      <c r="H57" s="47">
        <v>10</v>
      </c>
      <c r="I57" s="47">
        <v>4</v>
      </c>
      <c r="J57" s="47"/>
      <c r="K57" s="47"/>
      <c r="L57" s="47"/>
      <c r="M57" s="47"/>
      <c r="N57" s="47"/>
      <c r="O57" s="75"/>
      <c r="P57" s="75"/>
      <c r="Q57" s="75"/>
      <c r="R57" s="75"/>
      <c r="S57" s="75"/>
      <c r="T57" s="75"/>
      <c r="U57" s="75"/>
      <c r="V57" s="75"/>
      <c r="W57" s="75"/>
      <c r="X57" s="75"/>
      <c r="Y57" s="75"/>
      <c r="Z57" s="75"/>
      <c r="AA57" s="75"/>
      <c r="AB57" s="83">
        <f t="shared" si="5"/>
        <v>10</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v>0</v>
      </c>
      <c r="I58" s="47">
        <v>0</v>
      </c>
      <c r="J58" s="47">
        <v>0</v>
      </c>
      <c r="K58" s="47">
        <f t="shared" ref="K58:AA58" si="12">SUM(K59:K64)</f>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10</v>
      </c>
      <c r="D64" s="83">
        <f t="shared" si="4"/>
        <v>0</v>
      </c>
      <c r="E64" s="47"/>
      <c r="F64" s="47"/>
      <c r="G64" s="47"/>
      <c r="H64" s="47">
        <v>10</v>
      </c>
      <c r="I64" s="47">
        <v>4</v>
      </c>
      <c r="J64" s="47"/>
      <c r="K64" s="47"/>
      <c r="L64" s="47"/>
      <c r="M64" s="47"/>
      <c r="N64" s="47"/>
      <c r="O64" s="75"/>
      <c r="P64" s="75"/>
      <c r="Q64" s="75"/>
      <c r="R64" s="75"/>
      <c r="S64" s="75"/>
      <c r="T64" s="75"/>
      <c r="U64" s="75"/>
      <c r="V64" s="75"/>
      <c r="W64" s="75"/>
      <c r="X64" s="75"/>
      <c r="Y64" s="75"/>
      <c r="Z64" s="75"/>
      <c r="AA64" s="75"/>
      <c r="AB64" s="83">
        <f t="shared" si="5"/>
        <v>10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8"/>
      <c r="C66" s="378"/>
      <c r="D66" s="378"/>
      <c r="E66" s="378"/>
      <c r="F66" s="378"/>
      <c r="G66" s="378"/>
      <c r="H66" s="378"/>
      <c r="I66" s="378"/>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79"/>
      <c r="C70" s="379"/>
      <c r="D70" s="379"/>
      <c r="E70" s="379"/>
      <c r="F70" s="379"/>
      <c r="G70" s="379"/>
      <c r="H70" s="379"/>
      <c r="I70" s="379"/>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79"/>
      <c r="C72" s="379"/>
      <c r="D72" s="379"/>
      <c r="E72" s="379"/>
      <c r="F72" s="379"/>
      <c r="G72" s="379"/>
      <c r="H72" s="379"/>
      <c r="I72" s="379"/>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8"/>
      <c r="C73" s="378"/>
      <c r="D73" s="378"/>
      <c r="E73" s="378"/>
      <c r="F73" s="378"/>
      <c r="G73" s="378"/>
      <c r="H73" s="378"/>
      <c r="I73" s="378"/>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79"/>
      <c r="C74" s="379"/>
      <c r="D74" s="379"/>
      <c r="E74" s="379"/>
      <c r="F74" s="379"/>
      <c r="G74" s="379"/>
      <c r="H74" s="379"/>
      <c r="I74" s="379"/>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6"/>
      <c r="C75" s="376"/>
      <c r="D75" s="376"/>
      <c r="E75" s="376"/>
      <c r="F75" s="376"/>
      <c r="G75" s="376"/>
      <c r="H75" s="376"/>
      <c r="I75" s="376"/>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7"/>
      <c r="C77" s="377"/>
      <c r="D77" s="377"/>
      <c r="E77" s="377"/>
      <c r="F77" s="377"/>
      <c r="G77" s="377"/>
      <c r="H77" s="377"/>
      <c r="I77" s="377"/>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13" zoomScale="85" zoomScaleSheetLayoutView="85" workbookViewId="0">
      <selection activeCell="V26" sqref="V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6"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3" t="s">
        <v>461</v>
      </c>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row>
    <row r="22" spans="1:48" s="22" customFormat="1" ht="58.5" customHeight="1" x14ac:dyDescent="0.25">
      <c r="A22" s="394" t="s">
        <v>51</v>
      </c>
      <c r="B22" s="405" t="s">
        <v>23</v>
      </c>
      <c r="C22" s="394" t="s">
        <v>50</v>
      </c>
      <c r="D22" s="394" t="s">
        <v>49</v>
      </c>
      <c r="E22" s="408" t="s">
        <v>472</v>
      </c>
      <c r="F22" s="409"/>
      <c r="G22" s="409"/>
      <c r="H22" s="409"/>
      <c r="I22" s="409"/>
      <c r="J22" s="409"/>
      <c r="K22" s="409"/>
      <c r="L22" s="410"/>
      <c r="M22" s="394" t="s">
        <v>48</v>
      </c>
      <c r="N22" s="394" t="s">
        <v>47</v>
      </c>
      <c r="O22" s="394" t="s">
        <v>46</v>
      </c>
      <c r="P22" s="389" t="s">
        <v>236</v>
      </c>
      <c r="Q22" s="389" t="s">
        <v>45</v>
      </c>
      <c r="R22" s="389" t="s">
        <v>44</v>
      </c>
      <c r="S22" s="389" t="s">
        <v>43</v>
      </c>
      <c r="T22" s="389"/>
      <c r="U22" s="411" t="s">
        <v>42</v>
      </c>
      <c r="V22" s="411" t="s">
        <v>41</v>
      </c>
      <c r="W22" s="389" t="s">
        <v>40</v>
      </c>
      <c r="X22" s="389" t="s">
        <v>39</v>
      </c>
      <c r="Y22" s="389" t="s">
        <v>38</v>
      </c>
      <c r="Z22" s="396" t="s">
        <v>37</v>
      </c>
      <c r="AA22" s="389" t="s">
        <v>36</v>
      </c>
      <c r="AB22" s="389" t="s">
        <v>35</v>
      </c>
      <c r="AC22" s="389" t="s">
        <v>34</v>
      </c>
      <c r="AD22" s="389" t="s">
        <v>33</v>
      </c>
      <c r="AE22" s="389" t="s">
        <v>32</v>
      </c>
      <c r="AF22" s="389" t="s">
        <v>31</v>
      </c>
      <c r="AG22" s="389"/>
      <c r="AH22" s="389"/>
      <c r="AI22" s="389"/>
      <c r="AJ22" s="389"/>
      <c r="AK22" s="389"/>
      <c r="AL22" s="389" t="s">
        <v>30</v>
      </c>
      <c r="AM22" s="389"/>
      <c r="AN22" s="389"/>
      <c r="AO22" s="389"/>
      <c r="AP22" s="389" t="s">
        <v>29</v>
      </c>
      <c r="AQ22" s="389"/>
      <c r="AR22" s="389" t="s">
        <v>28</v>
      </c>
      <c r="AS22" s="389" t="s">
        <v>27</v>
      </c>
      <c r="AT22" s="389" t="s">
        <v>26</v>
      </c>
      <c r="AU22" s="389" t="s">
        <v>25</v>
      </c>
      <c r="AV22" s="397" t="s">
        <v>24</v>
      </c>
    </row>
    <row r="23" spans="1:48" s="22" customFormat="1" ht="64.5" customHeight="1" x14ac:dyDescent="0.25">
      <c r="A23" s="404"/>
      <c r="B23" s="406"/>
      <c r="C23" s="404"/>
      <c r="D23" s="404"/>
      <c r="E23" s="399" t="s">
        <v>22</v>
      </c>
      <c r="F23" s="390" t="s">
        <v>128</v>
      </c>
      <c r="G23" s="390" t="s">
        <v>127</v>
      </c>
      <c r="H23" s="390" t="s">
        <v>126</v>
      </c>
      <c r="I23" s="392" t="s">
        <v>382</v>
      </c>
      <c r="J23" s="392" t="s">
        <v>383</v>
      </c>
      <c r="K23" s="392" t="s">
        <v>384</v>
      </c>
      <c r="L23" s="390" t="s">
        <v>76</v>
      </c>
      <c r="M23" s="404"/>
      <c r="N23" s="404"/>
      <c r="O23" s="404"/>
      <c r="P23" s="389"/>
      <c r="Q23" s="389"/>
      <c r="R23" s="389"/>
      <c r="S23" s="401" t="s">
        <v>2</v>
      </c>
      <c r="T23" s="401" t="s">
        <v>10</v>
      </c>
      <c r="U23" s="411"/>
      <c r="V23" s="411"/>
      <c r="W23" s="389"/>
      <c r="X23" s="389"/>
      <c r="Y23" s="389"/>
      <c r="Z23" s="389"/>
      <c r="AA23" s="389"/>
      <c r="AB23" s="389"/>
      <c r="AC23" s="389"/>
      <c r="AD23" s="389"/>
      <c r="AE23" s="389"/>
      <c r="AF23" s="389" t="s">
        <v>21</v>
      </c>
      <c r="AG23" s="389"/>
      <c r="AH23" s="389" t="s">
        <v>20</v>
      </c>
      <c r="AI23" s="389"/>
      <c r="AJ23" s="394" t="s">
        <v>19</v>
      </c>
      <c r="AK23" s="394" t="s">
        <v>18</v>
      </c>
      <c r="AL23" s="394" t="s">
        <v>17</v>
      </c>
      <c r="AM23" s="394" t="s">
        <v>16</v>
      </c>
      <c r="AN23" s="394" t="s">
        <v>15</v>
      </c>
      <c r="AO23" s="394" t="s">
        <v>14</v>
      </c>
      <c r="AP23" s="394" t="s">
        <v>13</v>
      </c>
      <c r="AQ23" s="412" t="s">
        <v>10</v>
      </c>
      <c r="AR23" s="389"/>
      <c r="AS23" s="389"/>
      <c r="AT23" s="389"/>
      <c r="AU23" s="389"/>
      <c r="AV23" s="398"/>
    </row>
    <row r="24" spans="1:48" s="22" customFormat="1" ht="96.75" customHeight="1" x14ac:dyDescent="0.25">
      <c r="A24" s="395"/>
      <c r="B24" s="407"/>
      <c r="C24" s="395"/>
      <c r="D24" s="395"/>
      <c r="E24" s="400"/>
      <c r="F24" s="391"/>
      <c r="G24" s="391"/>
      <c r="H24" s="391"/>
      <c r="I24" s="393"/>
      <c r="J24" s="393"/>
      <c r="K24" s="393"/>
      <c r="L24" s="391"/>
      <c r="M24" s="395"/>
      <c r="N24" s="395"/>
      <c r="O24" s="395"/>
      <c r="P24" s="389"/>
      <c r="Q24" s="389"/>
      <c r="R24" s="389"/>
      <c r="S24" s="402"/>
      <c r="T24" s="402"/>
      <c r="U24" s="411"/>
      <c r="V24" s="411"/>
      <c r="W24" s="389"/>
      <c r="X24" s="389"/>
      <c r="Y24" s="389"/>
      <c r="Z24" s="389"/>
      <c r="AA24" s="389"/>
      <c r="AB24" s="389"/>
      <c r="AC24" s="389"/>
      <c r="AD24" s="389"/>
      <c r="AE24" s="389"/>
      <c r="AF24" s="227" t="s">
        <v>12</v>
      </c>
      <c r="AG24" s="227" t="s">
        <v>11</v>
      </c>
      <c r="AH24" s="228" t="s">
        <v>2</v>
      </c>
      <c r="AI24" s="228" t="s">
        <v>10</v>
      </c>
      <c r="AJ24" s="395"/>
      <c r="AK24" s="395"/>
      <c r="AL24" s="395"/>
      <c r="AM24" s="395"/>
      <c r="AN24" s="395"/>
      <c r="AO24" s="395"/>
      <c r="AP24" s="395"/>
      <c r="AQ24" s="413"/>
      <c r="AR24" s="389"/>
      <c r="AS24" s="389"/>
      <c r="AT24" s="389"/>
      <c r="AU24" s="389"/>
      <c r="AV24" s="398"/>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537</v>
      </c>
      <c r="E26" s="20">
        <v>10</v>
      </c>
      <c r="F26" s="20"/>
      <c r="G26" s="20"/>
      <c r="H26" s="20"/>
      <c r="I26" s="20"/>
      <c r="J26" s="20"/>
      <c r="K26" s="214"/>
      <c r="L26" s="214" t="s">
        <v>485</v>
      </c>
      <c r="M26" s="215"/>
      <c r="N26" s="215"/>
      <c r="O26" s="215" t="s">
        <v>479</v>
      </c>
      <c r="P26" s="216"/>
      <c r="Q26" s="215"/>
      <c r="R26" s="216"/>
      <c r="S26" s="223" t="s">
        <v>509</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67" zoomScaleNormal="90" zoomScaleSheetLayoutView="100" workbookViewId="0">
      <selection activeCell="B27" sqref="B27"/>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9" t="str">
        <f>'1. паспорт местоположение'!A5:C5</f>
        <v>Год раскрытия информации: 2021 год</v>
      </c>
      <c r="B5" s="419"/>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L_1.1.1.2021</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ТП-519. Замена 10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7" t="s">
        <v>462</v>
      </c>
      <c r="B18" s="418"/>
    </row>
    <row r="19" spans="1:2" x14ac:dyDescent="0.3">
      <c r="B19" s="43"/>
    </row>
    <row r="20" spans="1:2" ht="16.2" thickBot="1" x14ac:dyDescent="0.35">
      <c r="B20" s="149"/>
    </row>
    <row r="21" spans="1:2" ht="16.2" thickBot="1" x14ac:dyDescent="0.35">
      <c r="A21" s="150" t="s">
        <v>333</v>
      </c>
      <c r="B21" s="205" t="s">
        <v>523</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2021</v>
      </c>
    </row>
    <row r="26" spans="1:2" ht="16.2" thickBot="1" x14ac:dyDescent="0.35">
      <c r="A26" s="152" t="s">
        <v>337</v>
      </c>
      <c r="B26" s="230">
        <v>0</v>
      </c>
    </row>
    <row r="27" spans="1:2" ht="16.2" thickBot="1" x14ac:dyDescent="0.35">
      <c r="A27" s="158" t="s">
        <v>536</v>
      </c>
      <c r="B27" s="222">
        <f>'1. паспорт местоположение'!C48</f>
        <v>3.5979999999999999</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507</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4" t="s">
        <v>499</v>
      </c>
    </row>
    <row r="74" spans="1:2" x14ac:dyDescent="0.3">
      <c r="A74" s="156" t="s">
        <v>374</v>
      </c>
      <c r="B74" s="415"/>
    </row>
    <row r="75" spans="1:2" x14ac:dyDescent="0.3">
      <c r="A75" s="156" t="s">
        <v>375</v>
      </c>
      <c r="B75" s="415"/>
    </row>
    <row r="76" spans="1:2" x14ac:dyDescent="0.3">
      <c r="A76" s="156" t="s">
        <v>376</v>
      </c>
      <c r="B76" s="415"/>
    </row>
    <row r="77" spans="1:2" x14ac:dyDescent="0.3">
      <c r="A77" s="156" t="s">
        <v>377</v>
      </c>
      <c r="B77" s="415"/>
    </row>
    <row r="78" spans="1:2" ht="16.2" thickBot="1" x14ac:dyDescent="0.35">
      <c r="A78" s="164" t="s">
        <v>378</v>
      </c>
      <c r="B78" s="416"/>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L_1.1.1.2021</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6" x14ac:dyDescent="0.25">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R25" sqref="R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L_1.1.1.2021</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5">
      <c r="A16" s="247" t="str">
        <f>'1. паспорт местоположение'!A15:C15</f>
        <v>Реконструкция ТП-519.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3">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3">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511</v>
      </c>
      <c r="C25" s="58" t="s">
        <v>511</v>
      </c>
      <c r="D25" s="58" t="s">
        <v>504</v>
      </c>
      <c r="E25" s="58" t="s">
        <v>506</v>
      </c>
      <c r="F25" s="58" t="s">
        <v>506</v>
      </c>
      <c r="G25" s="58" t="s">
        <v>512</v>
      </c>
      <c r="H25" s="58" t="s">
        <v>513</v>
      </c>
      <c r="I25" s="58">
        <v>1986</v>
      </c>
      <c r="J25" s="57" t="s">
        <v>514</v>
      </c>
      <c r="K25" s="57" t="s">
        <v>515</v>
      </c>
      <c r="L25" s="57" t="s">
        <v>503</v>
      </c>
      <c r="M25" s="59">
        <v>0.4</v>
      </c>
      <c r="N25" s="59" t="s">
        <v>481</v>
      </c>
      <c r="O25" s="59" t="s">
        <v>481</v>
      </c>
      <c r="P25" s="57" t="s">
        <v>500</v>
      </c>
      <c r="Q25" s="197" t="s">
        <v>524</v>
      </c>
      <c r="R25" s="196" t="s">
        <v>525</v>
      </c>
      <c r="S25" s="197" t="s">
        <v>516</v>
      </c>
      <c r="T25" s="196" t="s">
        <v>517</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6" t="s">
        <v>475</v>
      </c>
      <c r="C29" s="256"/>
      <c r="D29" s="256"/>
      <c r="E29" s="256"/>
      <c r="F29" s="256"/>
      <c r="G29" s="256"/>
      <c r="H29" s="256"/>
      <c r="I29" s="256"/>
      <c r="J29" s="256"/>
      <c r="K29" s="256"/>
      <c r="L29" s="256"/>
      <c r="M29" s="256"/>
      <c r="N29" s="256"/>
      <c r="O29" s="256"/>
      <c r="P29" s="256"/>
      <c r="Q29" s="256"/>
      <c r="R29" s="25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Y22" sqref="Y22"/>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8" t="str">
        <f>'1. паспорт местоположение'!A5:C5</f>
        <v>Год раскрытия информации: 2021 год</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8" t="s">
        <v>8</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80" t="s">
        <v>479</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row>
    <row r="10" spans="1:27" ht="15.75" customHeight="1" x14ac:dyDescent="0.3">
      <c r="A10" s="279" t="s">
        <v>7</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80" t="str">
        <f>'1. паспорт местоположение'!A12:C12</f>
        <v>L_1.1.1.2021</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row>
    <row r="13" spans="1:27" ht="15.6" x14ac:dyDescent="0.3">
      <c r="A13" s="279" t="s">
        <v>531</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80" t="str">
        <f>'1. паспорт местоположение'!A15:C15</f>
        <v>Реконструкция ТП-519. Замена 10 низковольтных панелей в РУ-0,4кВ</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row>
    <row r="16" spans="1:27" ht="15.6" x14ac:dyDescent="0.3">
      <c r="A16" s="279" t="s">
        <v>532</v>
      </c>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1" t="s">
        <v>4</v>
      </c>
      <c r="B21" s="274" t="s">
        <v>451</v>
      </c>
      <c r="C21" s="275"/>
      <c r="D21" s="274" t="s">
        <v>453</v>
      </c>
      <c r="E21" s="275"/>
      <c r="F21" s="267" t="s">
        <v>90</v>
      </c>
      <c r="G21" s="269"/>
      <c r="H21" s="269"/>
      <c r="I21" s="268"/>
      <c r="J21" s="271" t="s">
        <v>454</v>
      </c>
      <c r="K21" s="274" t="s">
        <v>455</v>
      </c>
      <c r="L21" s="275"/>
      <c r="M21" s="274" t="s">
        <v>456</v>
      </c>
      <c r="N21" s="275"/>
      <c r="O21" s="274" t="s">
        <v>443</v>
      </c>
      <c r="P21" s="275"/>
      <c r="Q21" s="274" t="s">
        <v>123</v>
      </c>
      <c r="R21" s="275"/>
      <c r="S21" s="271" t="s">
        <v>122</v>
      </c>
      <c r="T21" s="271" t="s">
        <v>457</v>
      </c>
      <c r="U21" s="271" t="s">
        <v>452</v>
      </c>
      <c r="V21" s="274" t="s">
        <v>121</v>
      </c>
      <c r="W21" s="275"/>
      <c r="X21" s="267" t="s">
        <v>113</v>
      </c>
      <c r="Y21" s="269"/>
      <c r="Z21" s="281" t="s">
        <v>112</v>
      </c>
      <c r="AA21" s="281"/>
    </row>
    <row r="22" spans="1:27" ht="218.4" x14ac:dyDescent="0.3">
      <c r="A22" s="272"/>
      <c r="B22" s="276"/>
      <c r="C22" s="277"/>
      <c r="D22" s="276"/>
      <c r="E22" s="277"/>
      <c r="F22" s="267" t="s">
        <v>120</v>
      </c>
      <c r="G22" s="268"/>
      <c r="H22" s="267" t="s">
        <v>119</v>
      </c>
      <c r="I22" s="268"/>
      <c r="J22" s="273"/>
      <c r="K22" s="276"/>
      <c r="L22" s="277"/>
      <c r="M22" s="276"/>
      <c r="N22" s="277"/>
      <c r="O22" s="276"/>
      <c r="P22" s="277"/>
      <c r="Q22" s="276"/>
      <c r="R22" s="277"/>
      <c r="S22" s="273"/>
      <c r="T22" s="273"/>
      <c r="U22" s="273"/>
      <c r="V22" s="276"/>
      <c r="W22" s="277"/>
      <c r="X22" s="107" t="s">
        <v>111</v>
      </c>
      <c r="Y22" s="107" t="s">
        <v>441</v>
      </c>
      <c r="Z22" s="107" t="s">
        <v>110</v>
      </c>
      <c r="AA22" s="107" t="s">
        <v>109</v>
      </c>
    </row>
    <row r="23" spans="1:27" ht="78" x14ac:dyDescent="0.3">
      <c r="A23" s="273"/>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13:AA13"/>
    <mergeCell ref="A15:AA15"/>
    <mergeCell ref="A16:AA16"/>
    <mergeCell ref="F22:G22"/>
    <mergeCell ref="H22:I22"/>
    <mergeCell ref="A12:AA12"/>
    <mergeCell ref="A10:AA10"/>
    <mergeCell ref="A9:AA9"/>
    <mergeCell ref="A7:AA7"/>
    <mergeCell ref="S21:S22"/>
    <mergeCell ref="T21:T22"/>
    <mergeCell ref="U21:U22"/>
    <mergeCell ref="V21:W22"/>
    <mergeCell ref="X21:Y21"/>
    <mergeCell ref="Z21:AA21"/>
    <mergeCell ref="A19:AA19"/>
    <mergeCell ref="A21:A23"/>
    <mergeCell ref="B21:C22"/>
    <mergeCell ref="D21:E22"/>
    <mergeCell ref="F21:I21"/>
    <mergeCell ref="J21:J22"/>
    <mergeCell ref="K21:L22"/>
    <mergeCell ref="M21:N22"/>
    <mergeCell ref="O21:P22"/>
    <mergeCell ref="Q21:R2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8" zoomScaleSheetLayoutView="100" workbookViewId="0">
      <selection activeCell="C26" sqref="C26"/>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L_1.1.1.2021</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3"/>
      <c r="B14" s="253"/>
      <c r="C14" s="253"/>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ТП-519.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54"/>
      <c r="B17" s="254"/>
      <c r="C17" s="254"/>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505</v>
      </c>
      <c r="D22" s="29"/>
      <c r="E22" s="29"/>
      <c r="F22" s="28"/>
      <c r="G22" s="28"/>
      <c r="H22" s="28"/>
      <c r="I22" s="28"/>
      <c r="J22" s="28"/>
      <c r="K22" s="28"/>
      <c r="L22" s="28"/>
      <c r="M22" s="28"/>
      <c r="N22" s="28"/>
      <c r="O22" s="28"/>
      <c r="P22" s="28"/>
      <c r="Q22" s="27"/>
      <c r="R22" s="27"/>
      <c r="S22" s="27"/>
      <c r="T22" s="27"/>
      <c r="U22" s="27"/>
    </row>
    <row r="23" spans="1:21" ht="81" customHeight="1" x14ac:dyDescent="0.3">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469</v>
      </c>
      <c r="C24" s="25" t="s">
        <v>535</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83.25" customHeight="1" x14ac:dyDescent="0.3">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502</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M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6" x14ac:dyDescent="0.3">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3">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3">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3">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3">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3">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3">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L_1.1.1.2021</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6"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90" t="s">
        <v>82</v>
      </c>
      <c r="F19" s="291"/>
      <c r="G19" s="291"/>
      <c r="H19" s="291"/>
      <c r="I19" s="292"/>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514</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K25" sqref="AK25:AL25"/>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3">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420">
        <f>'6.2. Паспорт фин осв ввод'!H30</f>
        <v>2.9979999999999998</v>
      </c>
      <c r="AL25" s="420"/>
      <c r="AM25" s="115"/>
      <c r="AN25" s="362" t="s">
        <v>311</v>
      </c>
      <c r="AO25" s="362"/>
      <c r="AP25" s="362"/>
      <c r="AQ25" s="360"/>
      <c r="AR25" s="360"/>
      <c r="AS25" s="120"/>
    </row>
    <row r="26" spans="1:45" ht="17.25" customHeight="1" x14ac:dyDescent="0.3">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3">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5">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3">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3">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3">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3">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3">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3">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5">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3">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3">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5">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3">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3">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3">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3">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3">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3">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5">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3">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3">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3">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5">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8" t="s">
        <v>494</v>
      </c>
      <c r="AP52" s="198" t="s">
        <v>495</v>
      </c>
      <c r="AQ52" s="120"/>
    </row>
    <row r="53" spans="1:43" ht="11.25" customHeight="1" x14ac:dyDescent="0.3">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3">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3">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5">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8" t="s">
        <v>494</v>
      </c>
      <c r="AP58" s="198" t="s">
        <v>495</v>
      </c>
      <c r="AQ58" s="120"/>
    </row>
    <row r="59" spans="1:43" ht="12.75" customHeight="1" x14ac:dyDescent="0.3">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3">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3">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3">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3">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3">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3">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3">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3">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2.9979999999999998</v>
      </c>
      <c r="AL67" s="315"/>
      <c r="AM67" s="306"/>
      <c r="AN67" s="306"/>
      <c r="AO67" s="132"/>
      <c r="AP67" s="132"/>
      <c r="AQ67" s="120"/>
    </row>
    <row r="68" spans="1:43" ht="25.5" customHeight="1" x14ac:dyDescent="0.3">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3">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3">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3">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5">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8" t="s">
        <v>494</v>
      </c>
      <c r="AP74" s="198" t="s">
        <v>495</v>
      </c>
      <c r="AQ74" s="120"/>
    </row>
    <row r="75" spans="1:43" ht="25.5" customHeight="1" x14ac:dyDescent="0.3">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3">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3">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3">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3">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3">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3">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3">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3">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3">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3">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3">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3">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3">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3">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C40" sqref="C40: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L_1.1.1.2021</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3"/>
      <c r="B14" s="253"/>
      <c r="C14" s="253"/>
      <c r="D14" s="253"/>
      <c r="E14" s="253"/>
      <c r="F14" s="253"/>
      <c r="G14" s="253"/>
      <c r="H14" s="253"/>
      <c r="I14" s="253"/>
      <c r="J14" s="253"/>
      <c r="K14" s="253"/>
      <c r="L14" s="253"/>
    </row>
    <row r="15" spans="1:44" x14ac:dyDescent="0.3">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73" t="s">
        <v>447</v>
      </c>
      <c r="B19" s="373"/>
      <c r="C19" s="373"/>
      <c r="D19" s="373"/>
      <c r="E19" s="373"/>
      <c r="F19" s="373"/>
      <c r="G19" s="373"/>
      <c r="H19" s="373"/>
      <c r="I19" s="373"/>
      <c r="J19" s="373"/>
      <c r="K19" s="373"/>
      <c r="L19" s="373"/>
    </row>
    <row r="20" spans="1:12" x14ac:dyDescent="0.3">
      <c r="A20" s="67"/>
      <c r="B20" s="67"/>
      <c r="C20" s="99"/>
      <c r="D20" s="99"/>
      <c r="E20" s="99"/>
      <c r="F20" s="99"/>
      <c r="G20" s="99"/>
      <c r="H20" s="99"/>
      <c r="I20" s="99"/>
      <c r="J20" s="99"/>
      <c r="K20" s="99"/>
      <c r="L20" s="99"/>
    </row>
    <row r="21" spans="1:12" ht="28.5" customHeight="1" x14ac:dyDescent="0.3">
      <c r="A21" s="363" t="s">
        <v>221</v>
      </c>
      <c r="B21" s="363" t="s">
        <v>220</v>
      </c>
      <c r="C21" s="369" t="s">
        <v>379</v>
      </c>
      <c r="D21" s="369"/>
      <c r="E21" s="369"/>
      <c r="F21" s="369"/>
      <c r="G21" s="369"/>
      <c r="H21" s="369"/>
      <c r="I21" s="364" t="s">
        <v>219</v>
      </c>
      <c r="J21" s="366" t="s">
        <v>381</v>
      </c>
      <c r="K21" s="363" t="s">
        <v>218</v>
      </c>
      <c r="L21" s="365" t="s">
        <v>380</v>
      </c>
    </row>
    <row r="22" spans="1:12" ht="58.5" customHeight="1" x14ac:dyDescent="0.3">
      <c r="A22" s="363"/>
      <c r="B22" s="363"/>
      <c r="C22" s="370" t="s">
        <v>2</v>
      </c>
      <c r="D22" s="370"/>
      <c r="E22" s="169"/>
      <c r="F22" s="170"/>
      <c r="G22" s="371" t="s">
        <v>1</v>
      </c>
      <c r="H22" s="372"/>
      <c r="I22" s="364"/>
      <c r="J22" s="367"/>
      <c r="K22" s="363"/>
      <c r="L22" s="365"/>
    </row>
    <row r="23" spans="1:12" ht="46.8" x14ac:dyDescent="0.3">
      <c r="A23" s="363"/>
      <c r="B23" s="363"/>
      <c r="C23" s="98" t="s">
        <v>217</v>
      </c>
      <c r="D23" s="98" t="s">
        <v>216</v>
      </c>
      <c r="E23" s="98" t="s">
        <v>217</v>
      </c>
      <c r="F23" s="98" t="s">
        <v>216</v>
      </c>
      <c r="G23" s="98" t="s">
        <v>217</v>
      </c>
      <c r="H23" s="98" t="s">
        <v>216</v>
      </c>
      <c r="I23" s="364"/>
      <c r="J23" s="368"/>
      <c r="K23" s="363"/>
      <c r="L23" s="365"/>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44287</v>
      </c>
      <c r="D40" s="202">
        <v>44348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44378</v>
      </c>
      <c r="D43" s="202">
        <v>44409</v>
      </c>
      <c r="E43" s="91"/>
      <c r="F43" s="91"/>
      <c r="G43" s="92" t="s">
        <v>481</v>
      </c>
      <c r="H43" s="92" t="s">
        <v>481</v>
      </c>
      <c r="I43" s="92" t="s">
        <v>481</v>
      </c>
      <c r="J43" s="92" t="s">
        <v>481</v>
      </c>
      <c r="K43" s="92"/>
      <c r="L43" s="92"/>
    </row>
    <row r="44" spans="1:12" ht="24.75" customHeight="1" x14ac:dyDescent="0.3">
      <c r="A44" s="94" t="s">
        <v>202</v>
      </c>
      <c r="B44" s="93" t="s">
        <v>199</v>
      </c>
      <c r="C44" s="202">
        <v>44440</v>
      </c>
      <c r="D44" s="202">
        <v>44501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44501</v>
      </c>
      <c r="D47" s="202">
        <v>44501</v>
      </c>
      <c r="E47" s="91"/>
      <c r="F47" s="91"/>
      <c r="G47" s="92" t="s">
        <v>481</v>
      </c>
      <c r="H47" s="92" t="s">
        <v>481</v>
      </c>
      <c r="I47" s="92" t="s">
        <v>481</v>
      </c>
      <c r="J47" s="92" t="s">
        <v>481</v>
      </c>
      <c r="K47" s="92"/>
      <c r="L47" s="92"/>
    </row>
    <row r="48" spans="1:12" ht="37.5" customHeight="1" x14ac:dyDescent="0.3">
      <c r="A48" s="94" t="s">
        <v>411</v>
      </c>
      <c r="B48" s="95" t="s">
        <v>195</v>
      </c>
      <c r="C48" s="202">
        <v>44501</v>
      </c>
      <c r="D48" s="202">
        <v>44501</v>
      </c>
      <c r="E48" s="91"/>
      <c r="F48" s="91"/>
      <c r="G48" s="92" t="s">
        <v>481</v>
      </c>
      <c r="H48" s="92" t="s">
        <v>481</v>
      </c>
      <c r="I48" s="92" t="s">
        <v>481</v>
      </c>
      <c r="J48" s="92" t="s">
        <v>481</v>
      </c>
      <c r="K48" s="92"/>
      <c r="L48" s="92"/>
    </row>
    <row r="49" spans="1:12" ht="35.25" customHeight="1" x14ac:dyDescent="0.3">
      <c r="A49" s="94">
        <v>4</v>
      </c>
      <c r="B49" s="93" t="s">
        <v>193</v>
      </c>
      <c r="C49" s="202">
        <v>44501</v>
      </c>
      <c r="D49" s="202">
        <v>44501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44501</v>
      </c>
      <c r="D53" s="202">
        <v>44501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2021-06-10T13:17:38Z</dcterms:modified>
</cp:coreProperties>
</file>